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tato patrimoniale" sheetId="1" r:id="rId1"/>
    <sheet name="Conto Economico" sheetId="2" r:id="rId2"/>
  </sheets>
  <definedNames/>
  <calcPr fullCalcOnLoad="1"/>
</workbook>
</file>

<file path=xl/sharedStrings.xml><?xml version="1.0" encoding="utf-8"?>
<sst xmlns="http://schemas.openxmlformats.org/spreadsheetml/2006/main" count="99" uniqueCount="96">
  <si>
    <t>FISAC CGIL DEL TRENTINO   -   BILANCIO AL 31/12/2019</t>
  </si>
  <si>
    <t xml:space="preserve">STATO PATRIMONIALE </t>
  </si>
  <si>
    <t>ATTIVO</t>
  </si>
  <si>
    <t>PASSIVO</t>
  </si>
  <si>
    <t xml:space="preserve"> IMMOBILIZZAZIONI</t>
  </si>
  <si>
    <t xml:space="preserve"> PATRIMONIO NETTO</t>
  </si>
  <si>
    <t>Immobilizzazioni immateriali nette</t>
  </si>
  <si>
    <t>- licenze, marchi e diritti simili</t>
  </si>
  <si>
    <t xml:space="preserve"> FONDI PER RISCHI ED ONERI</t>
  </si>
  <si>
    <t>- manutenzioni, trasformaz.,ammodernam.</t>
  </si>
  <si>
    <t>Totale Immobilizzazioni immateriali</t>
  </si>
  <si>
    <t>TRATTAMENTO DI FINE RAPPORTO</t>
  </si>
  <si>
    <t>Immobilizzazioni materiali nette</t>
  </si>
  <si>
    <t>DEBITI</t>
  </si>
  <si>
    <t>- immobili strumentali</t>
  </si>
  <si>
    <t>- verso conto corrente consortile</t>
  </si>
  <si>
    <t>(fondo ammortam. immobili)</t>
  </si>
  <si>
    <t xml:space="preserve">- verso strutture </t>
  </si>
  <si>
    <t>Totale netto immobili strumentali</t>
  </si>
  <si>
    <t xml:space="preserve">- verso personale </t>
  </si>
  <si>
    <t>- verso fornitori</t>
  </si>
  <si>
    <t>- macchine d'ufficio, impianti, attrezzature</t>
  </si>
  <si>
    <t>- tributari</t>
  </si>
  <si>
    <t>(fondo ammortam. macch./impianti/attrezz.)</t>
  </si>
  <si>
    <t>- verso istituti di previdenza e sicur. sociale</t>
  </si>
  <si>
    <t>Totale netto macchine uff./impianti/attrezz.</t>
  </si>
  <si>
    <t>- debiti diversi</t>
  </si>
  <si>
    <t>TOTALE DEBITI</t>
  </si>
  <si>
    <t>- mobili e arredi</t>
  </si>
  <si>
    <t>(fondo ammortam. mobili/arredi)</t>
  </si>
  <si>
    <t>RATEI E RISCONTI PASSIVI / RICAVI ANTICIPATI</t>
  </si>
  <si>
    <t>Totale netto mobili e arredi</t>
  </si>
  <si>
    <t>Totale Immobilizzazioni materiali nette</t>
  </si>
  <si>
    <t>Immobilizzazioni finanziarie</t>
  </si>
  <si>
    <t>- partecipazioni in società controllate</t>
  </si>
  <si>
    <t>- partecipazioni in società collegate</t>
  </si>
  <si>
    <t>- altre partecipazioni</t>
  </si>
  <si>
    <t xml:space="preserve">- crediti per depositi cauzionali  </t>
  </si>
  <si>
    <t>Totale Immobilizzazioni finanziarie</t>
  </si>
  <si>
    <t xml:space="preserve"> TOTALE IMMOBILIZZAZIONI</t>
  </si>
  <si>
    <t xml:space="preserve"> ATTIVO CIRCOLANTE</t>
  </si>
  <si>
    <t>Crediti</t>
  </si>
  <si>
    <t>- verso strutture</t>
  </si>
  <si>
    <t>- verso personale</t>
  </si>
  <si>
    <t>- per contributi sindacali</t>
  </si>
  <si>
    <t>- crediti diversi</t>
  </si>
  <si>
    <t>Totale crediti</t>
  </si>
  <si>
    <t>Disponibilità liquide</t>
  </si>
  <si>
    <t>- depositi bancari e postali</t>
  </si>
  <si>
    <t>- denaro e valori in cassa</t>
  </si>
  <si>
    <t>Totale disponibilità liquide</t>
  </si>
  <si>
    <t xml:space="preserve"> TOTALE ATTIVO CIRCOLANTE</t>
  </si>
  <si>
    <t xml:space="preserve"> RATEI E RISCONTI ATTIVI / COSTI ANTICIPATI</t>
  </si>
  <si>
    <t>RISULTATO GESTIONALE</t>
  </si>
  <si>
    <t xml:space="preserve"> TOTALE ATTIVO</t>
  </si>
  <si>
    <t>TOTALE PASSIVO</t>
  </si>
  <si>
    <t>RENDICONTO DELLA GESTIONE</t>
  </si>
  <si>
    <t>ONERI</t>
  </si>
  <si>
    <t>PROVENTI</t>
  </si>
  <si>
    <t>ONERI da ATTIVITA' TIPICHE</t>
  </si>
  <si>
    <t>PROVENTI da ATTIVITA' TIPICHE</t>
  </si>
  <si>
    <t>Contributi a strutture/organismi diversi</t>
  </si>
  <si>
    <t>Quote su tessere</t>
  </si>
  <si>
    <t>Spese per attività politico organizzativa</t>
  </si>
  <si>
    <t>Contributi Sindacali</t>
  </si>
  <si>
    <t>ONERI da ATTIVITA' ACCESSORIE</t>
  </si>
  <si>
    <t>PROVENTI da ATTIVITA' ACCESSORIE</t>
  </si>
  <si>
    <t>Spese per stampa e propaganda</t>
  </si>
  <si>
    <t xml:space="preserve">Contributi da strutture </t>
  </si>
  <si>
    <t>Spese per studi e ricerche</t>
  </si>
  <si>
    <t>Contr. da organismi diversi</t>
  </si>
  <si>
    <t>Spese di formazione</t>
  </si>
  <si>
    <t>Contributi volontari/liberalità</t>
  </si>
  <si>
    <t>Contributi da associati per vertenze</t>
  </si>
  <si>
    <t>SPESE PER IL PERSONALE</t>
  </si>
  <si>
    <t>Recupero spese</t>
  </si>
  <si>
    <t>Stipendi e Collaborazioni</t>
  </si>
  <si>
    <t>Compensi reversibili - gettoni di presenza</t>
  </si>
  <si>
    <t>Oneri Sociali</t>
  </si>
  <si>
    <t>Altri proventi</t>
  </si>
  <si>
    <t>Accantonamento TFR</t>
  </si>
  <si>
    <t>Spese pasti personale</t>
  </si>
  <si>
    <t>ALTRI PROVENTI</t>
  </si>
  <si>
    <t>Altre spese a favore del personale</t>
  </si>
  <si>
    <t>Proventi finanziari</t>
  </si>
  <si>
    <t>Proventi straordinari</t>
  </si>
  <si>
    <t>ONERI di SUPPORTO GENERALE</t>
  </si>
  <si>
    <t>Spese generali</t>
  </si>
  <si>
    <t>Imposte e tasse</t>
  </si>
  <si>
    <t xml:space="preserve">Ammortamenti </t>
  </si>
  <si>
    <t>Accantonamenti</t>
  </si>
  <si>
    <t>ALTRI ONERI</t>
  </si>
  <si>
    <t>Oneri finanziari</t>
  </si>
  <si>
    <t>Oneri straordinari</t>
  </si>
  <si>
    <t>TOTALE ONERI</t>
  </si>
  <si>
    <t>TOTALE PROVENTI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</si>
</sst>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/M/YYYY"/>
    <numFmt numFmtId="166" formatCode="#,###.00"/>
    <numFmt numFmtId="167" formatCode="@"/>
    <numFmt numFmtId="168" formatCode="#,##0.00"/>
  </numFmts>
  <fonts count="34">
    <font>
      <sz val="10"/>
      <name val="Arial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2"/>
      <color indexed="12"/>
      <name val="Calibri"/>
      <family val="2"/>
    </font>
    <font>
      <i/>
      <sz val="10"/>
      <name val="Arial"/>
      <family val="2"/>
    </font>
    <font>
      <b/>
      <sz val="18"/>
      <color indexed="12"/>
      <name val="Calibri"/>
      <family val="2"/>
    </font>
    <font>
      <b/>
      <sz val="12"/>
      <color indexed="20"/>
      <name val="Calibri"/>
      <family val="2"/>
    </font>
    <font>
      <b/>
      <sz val="11"/>
      <color indexed="9"/>
      <name val="Calibri"/>
      <family val="2"/>
    </font>
    <font>
      <b/>
      <i/>
      <sz val="10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b/>
      <sz val="11"/>
      <color indexed="20"/>
      <name val="Calibri"/>
      <family val="2"/>
    </font>
    <font>
      <b/>
      <i/>
      <sz val="10"/>
      <color indexed="20"/>
      <name val="Calibri"/>
      <family val="2"/>
    </font>
    <font>
      <b/>
      <sz val="10"/>
      <color indexed="20"/>
      <name val="Calibri"/>
      <family val="2"/>
    </font>
    <font>
      <b/>
      <i/>
      <sz val="9.5"/>
      <color indexed="2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i/>
      <sz val="9.5"/>
      <name val="Calibri"/>
      <family val="2"/>
    </font>
    <font>
      <b/>
      <i/>
      <sz val="9.5"/>
      <name val="Calibri"/>
      <family val="2"/>
    </font>
    <font>
      <b/>
      <i/>
      <sz val="11"/>
      <color indexed="20"/>
      <name val="Calibri"/>
      <family val="2"/>
    </font>
    <font>
      <b/>
      <i/>
      <sz val="11"/>
      <name val="Calibri"/>
      <family val="2"/>
    </font>
    <font>
      <sz val="10"/>
      <color indexed="10"/>
      <name val="Calibri"/>
      <family val="2"/>
    </font>
    <font>
      <b/>
      <sz val="12"/>
      <name val="Calibri"/>
      <family val="2"/>
    </font>
    <font>
      <b/>
      <sz val="12"/>
      <name val="Arial"/>
      <family val="2"/>
    </font>
    <font>
      <b/>
      <sz val="12"/>
      <color indexed="9"/>
      <name val="Calibri"/>
      <family val="2"/>
    </font>
    <font>
      <b/>
      <i/>
      <sz val="12"/>
      <color indexed="9"/>
      <name val="Calibri"/>
      <family val="2"/>
    </font>
    <font>
      <b/>
      <i/>
      <sz val="11"/>
      <color indexed="9"/>
      <name val="Calibri"/>
      <family val="2"/>
    </font>
    <font>
      <sz val="12"/>
      <name val="Calibri"/>
      <family val="2"/>
    </font>
    <font>
      <sz val="12"/>
      <name val="Arial"/>
      <family val="2"/>
    </font>
    <font>
      <b/>
      <sz val="11"/>
      <name val="Calibri"/>
      <family val="2"/>
    </font>
    <font>
      <b/>
      <sz val="11"/>
      <name val="Arial"/>
      <family val="2"/>
    </font>
    <font>
      <sz val="11"/>
      <color indexed="20"/>
      <name val="Calibri"/>
      <family val="2"/>
    </font>
    <font>
      <sz val="11"/>
      <name val="Arial"/>
      <family val="2"/>
    </font>
    <font>
      <i/>
      <sz val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0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0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1" fillId="0" borderId="0" xfId="0" applyFont="1" applyBorder="1" applyAlignment="1">
      <alignment/>
    </xf>
    <xf numFmtId="164" fontId="3" fillId="0" borderId="0" xfId="0" applyFont="1" applyBorder="1" applyAlignment="1">
      <alignment vertical="top"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Font="1" applyBorder="1" applyAlignment="1">
      <alignment/>
    </xf>
    <xf numFmtId="164" fontId="4" fillId="0" borderId="0" xfId="0" applyFont="1" applyBorder="1" applyAlignment="1">
      <alignment/>
    </xf>
    <xf numFmtId="164" fontId="5" fillId="0" borderId="0" xfId="0" applyFont="1" applyBorder="1" applyAlignment="1">
      <alignment horizontal="center" vertical="center"/>
    </xf>
    <xf numFmtId="164" fontId="1" fillId="0" borderId="0" xfId="0" applyFont="1" applyAlignment="1">
      <alignment vertical="center"/>
    </xf>
    <xf numFmtId="164" fontId="0" fillId="0" borderId="0" xfId="0" applyAlignment="1">
      <alignment vertical="center"/>
    </xf>
    <xf numFmtId="164" fontId="6" fillId="0" borderId="1" xfId="0" applyFont="1" applyBorder="1" applyAlignment="1">
      <alignment horizontal="center" vertical="center"/>
    </xf>
    <xf numFmtId="164" fontId="7" fillId="2" borderId="2" xfId="0" applyFont="1" applyFill="1" applyBorder="1" applyAlignment="1">
      <alignment vertical="center"/>
    </xf>
    <xf numFmtId="164" fontId="7" fillId="2" borderId="3" xfId="0" applyFont="1" applyFill="1" applyBorder="1" applyAlignment="1">
      <alignment vertical="center"/>
    </xf>
    <xf numFmtId="165" fontId="7" fillId="2" borderId="3" xfId="0" applyNumberFormat="1" applyFont="1" applyFill="1" applyBorder="1" applyAlignment="1">
      <alignment horizontal="right" vertical="center"/>
    </xf>
    <xf numFmtId="165" fontId="8" fillId="2" borderId="4" xfId="0" applyNumberFormat="1" applyFont="1" applyFill="1" applyBorder="1" applyAlignment="1">
      <alignment horizontal="right" vertical="center"/>
    </xf>
    <xf numFmtId="165" fontId="7" fillId="2" borderId="0" xfId="0" applyNumberFormat="1" applyFont="1" applyFill="1" applyBorder="1" applyAlignment="1">
      <alignment vertical="center"/>
    </xf>
    <xf numFmtId="165" fontId="7" fillId="2" borderId="3" xfId="0" applyNumberFormat="1" applyFont="1" applyFill="1" applyBorder="1" applyAlignment="1">
      <alignment vertical="center"/>
    </xf>
    <xf numFmtId="165" fontId="9" fillId="2" borderId="3" xfId="0" applyNumberFormat="1" applyFont="1" applyFill="1" applyBorder="1" applyAlignment="1">
      <alignment horizontal="right" vertical="center"/>
    </xf>
    <xf numFmtId="164" fontId="10" fillId="0" borderId="0" xfId="0" applyFont="1" applyAlignment="1">
      <alignment vertical="center"/>
    </xf>
    <xf numFmtId="164" fontId="1" fillId="0" borderId="5" xfId="0" applyFont="1" applyBorder="1" applyAlignment="1">
      <alignment/>
    </xf>
    <xf numFmtId="166" fontId="1" fillId="0" borderId="0" xfId="0" applyNumberFormat="1" applyFont="1" applyBorder="1" applyAlignment="1">
      <alignment horizontal="right"/>
    </xf>
    <xf numFmtId="166" fontId="2" fillId="0" borderId="6" xfId="0" applyNumberFormat="1" applyFont="1" applyBorder="1" applyAlignment="1">
      <alignment horizontal="right"/>
    </xf>
    <xf numFmtId="164" fontId="0" fillId="0" borderId="0" xfId="0" applyFill="1" applyBorder="1" applyAlignment="1">
      <alignment/>
    </xf>
    <xf numFmtId="166" fontId="1" fillId="0" borderId="0" xfId="0" applyNumberFormat="1" applyFont="1" applyBorder="1" applyAlignment="1">
      <alignment/>
    </xf>
    <xf numFmtId="164" fontId="11" fillId="0" borderId="5" xfId="0" applyFont="1" applyBorder="1" applyAlignment="1">
      <alignment/>
    </xf>
    <xf numFmtId="164" fontId="12" fillId="3" borderId="0" xfId="0" applyFont="1" applyFill="1" applyBorder="1" applyAlignment="1">
      <alignment/>
    </xf>
    <xf numFmtId="166" fontId="13" fillId="3" borderId="0" xfId="0" applyNumberFormat="1" applyFont="1" applyFill="1" applyBorder="1" applyAlignment="1">
      <alignment/>
    </xf>
    <xf numFmtId="166" fontId="14" fillId="3" borderId="6" xfId="0" applyNumberFormat="1" applyFont="1" applyFill="1" applyBorder="1" applyAlignment="1">
      <alignment horizontal="right"/>
    </xf>
    <xf numFmtId="164" fontId="15" fillId="0" borderId="5" xfId="0" applyFont="1" applyBorder="1" applyAlignment="1">
      <alignment/>
    </xf>
    <xf numFmtId="164" fontId="12" fillId="0" borderId="0" xfId="0" applyFont="1" applyBorder="1" applyAlignment="1">
      <alignment/>
    </xf>
    <xf numFmtId="164" fontId="15" fillId="0" borderId="0" xfId="0" applyFont="1" applyBorder="1" applyAlignment="1">
      <alignment/>
    </xf>
    <xf numFmtId="166" fontId="15" fillId="0" borderId="0" xfId="0" applyNumberFormat="1" applyFont="1" applyBorder="1" applyAlignment="1">
      <alignment horizontal="right"/>
    </xf>
    <xf numFmtId="166" fontId="16" fillId="0" borderId="6" xfId="0" applyNumberFormat="1" applyFont="1" applyBorder="1" applyAlignment="1">
      <alignment horizontal="right"/>
    </xf>
    <xf numFmtId="167" fontId="1" fillId="0" borderId="0" xfId="0" applyNumberFormat="1" applyFont="1" applyBorder="1" applyAlignment="1">
      <alignment/>
    </xf>
    <xf numFmtId="166" fontId="17" fillId="0" borderId="6" xfId="0" applyNumberFormat="1" applyFont="1" applyBorder="1" applyAlignment="1">
      <alignment horizontal="right"/>
    </xf>
    <xf numFmtId="164" fontId="15" fillId="0" borderId="0" xfId="0" applyFont="1" applyAlignment="1">
      <alignment/>
    </xf>
    <xf numFmtId="166" fontId="1" fillId="0" borderId="0" xfId="0" applyNumberFormat="1" applyFont="1" applyBorder="1" applyAlignment="1">
      <alignment horizontal="center"/>
    </xf>
    <xf numFmtId="166" fontId="2" fillId="0" borderId="6" xfId="0" applyNumberFormat="1" applyFont="1" applyBorder="1" applyAlignment="1">
      <alignment horizontal="center"/>
    </xf>
    <xf numFmtId="164" fontId="16" fillId="0" borderId="5" xfId="0" applyFont="1" applyBorder="1" applyAlignment="1">
      <alignment/>
    </xf>
    <xf numFmtId="164" fontId="16" fillId="0" borderId="0" xfId="0" applyFont="1" applyBorder="1" applyAlignment="1">
      <alignment/>
    </xf>
    <xf numFmtId="168" fontId="15" fillId="0" borderId="0" xfId="0" applyNumberFormat="1" applyFont="1" applyBorder="1" applyAlignment="1">
      <alignment horizontal="right"/>
    </xf>
    <xf numFmtId="168" fontId="18" fillId="0" borderId="6" xfId="0" applyNumberFormat="1" applyFont="1" applyBorder="1" applyAlignment="1">
      <alignment horizontal="right"/>
    </xf>
    <xf numFmtId="164" fontId="2" fillId="3" borderId="0" xfId="0" applyFont="1" applyFill="1" applyBorder="1" applyAlignment="1">
      <alignment/>
    </xf>
    <xf numFmtId="167" fontId="2" fillId="3" borderId="0" xfId="0" applyNumberFormat="1" applyFont="1" applyFill="1" applyBorder="1" applyAlignment="1">
      <alignment/>
    </xf>
    <xf numFmtId="166" fontId="13" fillId="3" borderId="0" xfId="0" applyNumberFormat="1" applyFont="1" applyFill="1" applyBorder="1" applyAlignment="1">
      <alignment horizontal="right"/>
    </xf>
    <xf numFmtId="164" fontId="2" fillId="0" borderId="5" xfId="0" applyFont="1" applyBorder="1" applyAlignment="1">
      <alignment/>
    </xf>
    <xf numFmtId="164" fontId="2" fillId="0" borderId="0" xfId="0" applyFont="1" applyBorder="1" applyAlignment="1">
      <alignment/>
    </xf>
    <xf numFmtId="168" fontId="1" fillId="0" borderId="0" xfId="0" applyNumberFormat="1" applyFont="1" applyBorder="1" applyAlignment="1">
      <alignment horizontal="right"/>
    </xf>
    <xf numFmtId="168" fontId="17" fillId="0" borderId="6" xfId="0" applyNumberFormat="1" applyFont="1" applyBorder="1" applyAlignment="1">
      <alignment horizontal="right"/>
    </xf>
    <xf numFmtId="166" fontId="17" fillId="0" borderId="6" xfId="0" applyNumberFormat="1" applyFont="1" applyBorder="1" applyAlignment="1">
      <alignment horizontal="center"/>
    </xf>
    <xf numFmtId="164" fontId="19" fillId="0" borderId="0" xfId="0" applyFont="1" applyFill="1" applyBorder="1" applyAlignment="1">
      <alignment/>
    </xf>
    <xf numFmtId="164" fontId="15" fillId="0" borderId="0" xfId="0" applyFont="1" applyFill="1" applyBorder="1" applyAlignment="1">
      <alignment/>
    </xf>
    <xf numFmtId="168" fontId="15" fillId="0" borderId="0" xfId="0" applyNumberFormat="1" applyFont="1" applyFill="1" applyBorder="1" applyAlignment="1">
      <alignment/>
    </xf>
    <xf numFmtId="168" fontId="15" fillId="0" borderId="6" xfId="0" applyNumberFormat="1" applyFont="1" applyFill="1" applyBorder="1" applyAlignment="1">
      <alignment/>
    </xf>
    <xf numFmtId="164" fontId="1" fillId="0" borderId="0" xfId="0" applyFont="1" applyFill="1" applyBorder="1" applyAlignment="1">
      <alignment/>
    </xf>
    <xf numFmtId="166" fontId="15" fillId="0" borderId="0" xfId="0" applyNumberFormat="1" applyFont="1" applyBorder="1" applyAlignment="1">
      <alignment/>
    </xf>
    <xf numFmtId="166" fontId="15" fillId="0" borderId="6" xfId="0" applyNumberFormat="1" applyFont="1" applyBorder="1" applyAlignment="1">
      <alignment/>
    </xf>
    <xf numFmtId="164" fontId="15" fillId="0" borderId="0" xfId="0" applyFont="1" applyFill="1" applyAlignment="1">
      <alignment/>
    </xf>
    <xf numFmtId="164" fontId="15" fillId="0" borderId="5" xfId="0" applyFont="1" applyFill="1" applyBorder="1" applyAlignment="1">
      <alignment/>
    </xf>
    <xf numFmtId="166" fontId="15" fillId="0" borderId="0" xfId="0" applyNumberFormat="1" applyFont="1" applyFill="1" applyBorder="1" applyAlignment="1">
      <alignment/>
    </xf>
    <xf numFmtId="166" fontId="15" fillId="0" borderId="6" xfId="0" applyNumberFormat="1" applyFont="1" applyFill="1" applyBorder="1" applyAlignment="1">
      <alignment/>
    </xf>
    <xf numFmtId="166" fontId="15" fillId="0" borderId="0" xfId="0" applyNumberFormat="1" applyFont="1" applyFill="1" applyAlignment="1">
      <alignment/>
    </xf>
    <xf numFmtId="166" fontId="1" fillId="0" borderId="0" xfId="0" applyNumberFormat="1" applyFont="1" applyAlignment="1">
      <alignment horizontal="center"/>
    </xf>
    <xf numFmtId="168" fontId="1" fillId="0" borderId="0" xfId="0" applyNumberFormat="1" applyFont="1" applyBorder="1" applyAlignment="1">
      <alignment horizontal="center"/>
    </xf>
    <xf numFmtId="168" fontId="2" fillId="0" borderId="6" xfId="0" applyNumberFormat="1" applyFont="1" applyBorder="1" applyAlignment="1">
      <alignment horizontal="center"/>
    </xf>
    <xf numFmtId="164" fontId="16" fillId="0" borderId="0" xfId="0" applyFont="1" applyAlignment="1">
      <alignment/>
    </xf>
    <xf numFmtId="164" fontId="20" fillId="0" borderId="0" xfId="0" applyFont="1" applyAlignment="1">
      <alignment/>
    </xf>
    <xf numFmtId="166" fontId="16" fillId="0" borderId="0" xfId="0" applyNumberFormat="1" applyFont="1" applyBorder="1" applyAlignment="1">
      <alignment/>
    </xf>
    <xf numFmtId="166" fontId="16" fillId="0" borderId="6" xfId="0" applyNumberFormat="1" applyFont="1" applyBorder="1" applyAlignment="1">
      <alignment/>
    </xf>
    <xf numFmtId="164" fontId="20" fillId="0" borderId="0" xfId="0" applyFont="1" applyBorder="1" applyAlignment="1">
      <alignment/>
    </xf>
    <xf numFmtId="166" fontId="20" fillId="0" borderId="0" xfId="0" applyNumberFormat="1" applyFont="1" applyBorder="1" applyAlignment="1">
      <alignment/>
    </xf>
    <xf numFmtId="166" fontId="20" fillId="0" borderId="6" xfId="0" applyNumberFormat="1" applyFont="1" applyBorder="1" applyAlignment="1">
      <alignment/>
    </xf>
    <xf numFmtId="164" fontId="12" fillId="3" borderId="5" xfId="0" applyFont="1" applyFill="1" applyBorder="1" applyAlignment="1">
      <alignment/>
    </xf>
    <xf numFmtId="166" fontId="21" fillId="0" borderId="0" xfId="0" applyNumberFormat="1" applyFont="1" applyBorder="1" applyAlignment="1">
      <alignment horizontal="right"/>
    </xf>
    <xf numFmtId="166" fontId="18" fillId="0" borderId="6" xfId="0" applyNumberFormat="1" applyFont="1" applyBorder="1" applyAlignment="1">
      <alignment horizontal="right"/>
    </xf>
    <xf numFmtId="164" fontId="22" fillId="0" borderId="0" xfId="0" applyFont="1" applyAlignment="1">
      <alignment vertical="center"/>
    </xf>
    <xf numFmtId="164" fontId="22" fillId="0" borderId="0" xfId="0" applyFont="1" applyBorder="1" applyAlignment="1">
      <alignment vertical="center"/>
    </xf>
    <xf numFmtId="166" fontId="15" fillId="0" borderId="0" xfId="0" applyNumberFormat="1" applyFont="1" applyBorder="1" applyAlignment="1">
      <alignment vertical="center"/>
    </xf>
    <xf numFmtId="166" fontId="22" fillId="0" borderId="6" xfId="0" applyNumberFormat="1" applyFont="1" applyBorder="1" applyAlignment="1">
      <alignment vertical="center"/>
    </xf>
    <xf numFmtId="164" fontId="23" fillId="0" borderId="0" xfId="0" applyFont="1" applyFill="1" applyBorder="1" applyAlignment="1">
      <alignment vertical="center"/>
    </xf>
    <xf numFmtId="164" fontId="12" fillId="0" borderId="5" xfId="0" applyFont="1" applyFill="1" applyBorder="1" applyAlignment="1">
      <alignment/>
    </xf>
    <xf numFmtId="164" fontId="12" fillId="0" borderId="0" xfId="0" applyFont="1" applyFill="1" applyBorder="1" applyAlignment="1">
      <alignment/>
    </xf>
    <xf numFmtId="166" fontId="13" fillId="0" borderId="0" xfId="0" applyNumberFormat="1" applyFont="1" applyFill="1" applyBorder="1" applyAlignment="1">
      <alignment horizontal="right"/>
    </xf>
    <xf numFmtId="166" fontId="14" fillId="0" borderId="6" xfId="0" applyNumberFormat="1" applyFont="1" applyFill="1" applyBorder="1" applyAlignment="1">
      <alignment horizontal="right"/>
    </xf>
    <xf numFmtId="164" fontId="23" fillId="2" borderId="0" xfId="0" applyFont="1" applyFill="1" applyBorder="1" applyAlignment="1">
      <alignment vertical="center"/>
    </xf>
    <xf numFmtId="164" fontId="24" fillId="2" borderId="1" xfId="0" applyFont="1" applyFill="1" applyBorder="1" applyAlignment="1">
      <alignment vertical="center"/>
    </xf>
    <xf numFmtId="164" fontId="25" fillId="2" borderId="1" xfId="0" applyFont="1" applyFill="1" applyBorder="1" applyAlignment="1">
      <alignment vertical="center"/>
    </xf>
    <xf numFmtId="166" fontId="24" fillId="2" borderId="1" xfId="0" applyNumberFormat="1" applyFont="1" applyFill="1" applyBorder="1" applyAlignment="1">
      <alignment horizontal="right" vertical="center"/>
    </xf>
    <xf numFmtId="166" fontId="26" fillId="2" borderId="7" xfId="0" applyNumberFormat="1" applyFont="1" applyFill="1" applyBorder="1" applyAlignment="1">
      <alignment horizontal="right" vertical="center"/>
    </xf>
    <xf numFmtId="166" fontId="16" fillId="0" borderId="0" xfId="0" applyNumberFormat="1" applyFont="1" applyBorder="1" applyAlignment="1">
      <alignment horizontal="right"/>
    </xf>
    <xf numFmtId="164" fontId="24" fillId="2" borderId="8" xfId="0" applyFont="1" applyFill="1" applyBorder="1" applyAlignment="1">
      <alignment vertical="center"/>
    </xf>
    <xf numFmtId="166" fontId="25" fillId="2" borderId="1" xfId="0" applyNumberFormat="1" applyFont="1" applyFill="1" applyBorder="1" applyAlignment="1">
      <alignment horizontal="right" vertical="center"/>
    </xf>
    <xf numFmtId="164" fontId="1" fillId="2" borderId="0" xfId="0" applyFont="1" applyFill="1" applyBorder="1" applyAlignment="1">
      <alignment/>
    </xf>
    <xf numFmtId="164" fontId="10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 vertical="top"/>
    </xf>
    <xf numFmtId="164" fontId="5" fillId="0" borderId="0" xfId="0" applyFont="1" applyBorder="1" applyAlignment="1">
      <alignment horizontal="center" vertical="top"/>
    </xf>
    <xf numFmtId="164" fontId="5" fillId="0" borderId="0" xfId="0" applyFont="1" applyAlignment="1">
      <alignment horizontal="center" vertical="top"/>
    </xf>
    <xf numFmtId="164" fontId="6" fillId="0" borderId="0" xfId="0" applyFont="1" applyBorder="1" applyAlignment="1">
      <alignment horizontal="center" vertical="center"/>
    </xf>
    <xf numFmtId="164" fontId="27" fillId="0" borderId="0" xfId="0" applyFont="1" applyAlignment="1">
      <alignment/>
    </xf>
    <xf numFmtId="164" fontId="28" fillId="0" borderId="0" xfId="0" applyFont="1" applyAlignment="1">
      <alignment/>
    </xf>
    <xf numFmtId="165" fontId="8" fillId="2" borderId="3" xfId="0" applyNumberFormat="1" applyFont="1" applyFill="1" applyBorder="1" applyAlignment="1">
      <alignment horizontal="right" vertical="center"/>
    </xf>
    <xf numFmtId="164" fontId="7" fillId="2" borderId="9" xfId="0" applyFont="1" applyFill="1" applyBorder="1" applyAlignment="1">
      <alignment vertical="center"/>
    </xf>
    <xf numFmtId="164" fontId="10" fillId="0" borderId="5" xfId="0" applyFont="1" applyBorder="1" applyAlignment="1">
      <alignment/>
    </xf>
    <xf numFmtId="164" fontId="10" fillId="0" borderId="0" xfId="0" applyFont="1" applyBorder="1" applyAlignment="1">
      <alignment/>
    </xf>
    <xf numFmtId="164" fontId="10" fillId="0" borderId="10" xfId="0" applyFont="1" applyBorder="1" applyAlignment="1">
      <alignment/>
    </xf>
    <xf numFmtId="164" fontId="2" fillId="0" borderId="6" xfId="0" applyFont="1" applyBorder="1" applyAlignment="1">
      <alignment/>
    </xf>
    <xf numFmtId="167" fontId="11" fillId="0" borderId="0" xfId="0" applyNumberFormat="1" applyFont="1" applyBorder="1" applyAlignment="1">
      <alignment/>
    </xf>
    <xf numFmtId="166" fontId="29" fillId="0" borderId="0" xfId="0" applyNumberFormat="1" applyFont="1" applyBorder="1" applyAlignment="1">
      <alignment/>
    </xf>
    <xf numFmtId="167" fontId="10" fillId="0" borderId="0" xfId="0" applyNumberFormat="1" applyFont="1" applyBorder="1" applyAlignment="1">
      <alignment/>
    </xf>
    <xf numFmtId="166" fontId="10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 horizontal="right"/>
    </xf>
    <xf numFmtId="166" fontId="10" fillId="0" borderId="0" xfId="0" applyNumberFormat="1" applyFont="1" applyBorder="1" applyAlignment="1">
      <alignment horizontal="right"/>
    </xf>
    <xf numFmtId="164" fontId="20" fillId="0" borderId="5" xfId="0" applyFont="1" applyBorder="1" applyAlignment="1">
      <alignment/>
    </xf>
    <xf numFmtId="164" fontId="30" fillId="0" borderId="0" xfId="0" applyFont="1" applyBorder="1" applyAlignment="1">
      <alignment/>
    </xf>
    <xf numFmtId="164" fontId="20" fillId="0" borderId="0" xfId="0" applyFont="1" applyBorder="1" applyAlignment="1">
      <alignment horizontal="right"/>
    </xf>
    <xf numFmtId="164" fontId="20" fillId="0" borderId="10" xfId="0" applyFont="1" applyBorder="1" applyAlignment="1">
      <alignment/>
    </xf>
    <xf numFmtId="166" fontId="29" fillId="0" borderId="0" xfId="0" applyNumberFormat="1" applyFont="1" applyBorder="1" applyAlignment="1">
      <alignment horizontal="right"/>
    </xf>
    <xf numFmtId="168" fontId="29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164" fontId="11" fillId="0" borderId="0" xfId="0" applyFont="1" applyBorder="1" applyAlignment="1">
      <alignment/>
    </xf>
    <xf numFmtId="164" fontId="31" fillId="0" borderId="0" xfId="0" applyFont="1" applyBorder="1" applyAlignment="1">
      <alignment/>
    </xf>
    <xf numFmtId="166" fontId="2" fillId="0" borderId="6" xfId="0" applyNumberFormat="1" applyFont="1" applyBorder="1" applyAlignment="1">
      <alignment/>
    </xf>
    <xf numFmtId="168" fontId="16" fillId="0" borderId="6" xfId="0" applyNumberFormat="1" applyFont="1" applyBorder="1" applyAlignment="1">
      <alignment/>
    </xf>
    <xf numFmtId="168" fontId="10" fillId="0" borderId="0" xfId="0" applyNumberFormat="1" applyFont="1" applyBorder="1" applyAlignment="1">
      <alignment/>
    </xf>
    <xf numFmtId="168" fontId="2" fillId="0" borderId="6" xfId="0" applyNumberFormat="1" applyFont="1" applyBorder="1" applyAlignment="1">
      <alignment/>
    </xf>
    <xf numFmtId="167" fontId="19" fillId="0" borderId="0" xfId="0" applyNumberFormat="1" applyFont="1" applyBorder="1" applyAlignment="1">
      <alignment/>
    </xf>
    <xf numFmtId="164" fontId="32" fillId="0" borderId="5" xfId="0" applyFont="1" applyBorder="1" applyAlignment="1">
      <alignment/>
    </xf>
    <xf numFmtId="164" fontId="32" fillId="0" borderId="0" xfId="0" applyFont="1" applyBorder="1" applyAlignment="1">
      <alignment/>
    </xf>
    <xf numFmtId="164" fontId="0" fillId="0" borderId="5" xfId="0" applyBorder="1" applyAlignment="1">
      <alignment/>
    </xf>
    <xf numFmtId="166" fontId="32" fillId="0" borderId="0" xfId="0" applyNumberFormat="1" applyFont="1" applyBorder="1" applyAlignment="1">
      <alignment/>
    </xf>
    <xf numFmtId="166" fontId="4" fillId="0" borderId="0" xfId="0" applyNumberFormat="1" applyFont="1" applyBorder="1" applyAlignment="1">
      <alignment/>
    </xf>
    <xf numFmtId="164" fontId="0" fillId="0" borderId="10" xfId="0" applyBorder="1" applyAlignment="1">
      <alignment/>
    </xf>
    <xf numFmtId="166" fontId="4" fillId="0" borderId="6" xfId="0" applyNumberFormat="1" applyFont="1" applyBorder="1" applyAlignment="1">
      <alignment/>
    </xf>
    <xf numFmtId="164" fontId="24" fillId="2" borderId="5" xfId="0" applyFont="1" applyFill="1" applyBorder="1" applyAlignment="1">
      <alignment/>
    </xf>
    <xf numFmtId="164" fontId="24" fillId="2" borderId="0" xfId="0" applyFont="1" applyFill="1" applyBorder="1" applyAlignment="1">
      <alignment/>
    </xf>
    <xf numFmtId="166" fontId="7" fillId="2" borderId="0" xfId="0" applyNumberFormat="1" applyFont="1" applyFill="1" applyBorder="1" applyAlignment="1">
      <alignment/>
    </xf>
    <xf numFmtId="166" fontId="8" fillId="2" borderId="0" xfId="0" applyNumberFormat="1" applyFont="1" applyFill="1" applyBorder="1" applyAlignment="1">
      <alignment/>
    </xf>
    <xf numFmtId="164" fontId="24" fillId="2" borderId="10" xfId="0" applyFont="1" applyFill="1" applyBorder="1" applyAlignment="1">
      <alignment/>
    </xf>
    <xf numFmtId="166" fontId="8" fillId="2" borderId="6" xfId="0" applyNumberFormat="1" applyFont="1" applyFill="1" applyBorder="1" applyAlignment="1">
      <alignment/>
    </xf>
    <xf numFmtId="164" fontId="28" fillId="0" borderId="5" xfId="0" applyFont="1" applyBorder="1" applyAlignment="1">
      <alignment/>
    </xf>
    <xf numFmtId="164" fontId="28" fillId="0" borderId="0" xfId="0" applyFont="1" applyBorder="1" applyAlignment="1">
      <alignment/>
    </xf>
    <xf numFmtId="164" fontId="28" fillId="0" borderId="10" xfId="0" applyFont="1" applyBorder="1" applyAlignment="1">
      <alignment/>
    </xf>
    <xf numFmtId="164" fontId="24" fillId="2" borderId="8" xfId="0" applyFont="1" applyFill="1" applyBorder="1" applyAlignment="1">
      <alignment/>
    </xf>
    <xf numFmtId="164" fontId="24" fillId="2" borderId="1" xfId="0" applyFont="1" applyFill="1" applyBorder="1" applyAlignment="1">
      <alignment/>
    </xf>
    <xf numFmtId="166" fontId="7" fillId="2" borderId="1" xfId="0" applyNumberFormat="1" applyFont="1" applyFill="1" applyBorder="1" applyAlignment="1">
      <alignment/>
    </xf>
    <xf numFmtId="166" fontId="8" fillId="2" borderId="1" xfId="0" applyNumberFormat="1" applyFont="1" applyFill="1" applyBorder="1" applyAlignment="1">
      <alignment/>
    </xf>
    <xf numFmtId="164" fontId="24" fillId="0" borderId="11" xfId="0" applyFont="1" applyFill="1" applyBorder="1" applyAlignment="1">
      <alignment/>
    </xf>
    <xf numFmtId="164" fontId="24" fillId="0" borderId="1" xfId="0" applyFont="1" applyFill="1" applyBorder="1" applyAlignment="1">
      <alignment/>
    </xf>
    <xf numFmtId="166" fontId="7" fillId="0" borderId="1" xfId="0" applyNumberFormat="1" applyFont="1" applyFill="1" applyBorder="1" applyAlignment="1">
      <alignment/>
    </xf>
    <xf numFmtId="166" fontId="8" fillId="0" borderId="7" xfId="0" applyNumberFormat="1" applyFont="1" applyFill="1" applyBorder="1" applyAlignment="1">
      <alignment/>
    </xf>
    <xf numFmtId="164" fontId="3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990066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52"/>
  <sheetViews>
    <sheetView tabSelected="1" workbookViewId="0" topLeftCell="A17">
      <selection activeCell="A47" sqref="A47"/>
    </sheetView>
  </sheetViews>
  <sheetFormatPr defaultColWidth="11.421875" defaultRowHeight="12.75"/>
  <cols>
    <col min="1" max="1" width="2.140625" style="1" customWidth="1"/>
    <col min="2" max="2" width="2.421875" style="1" customWidth="1"/>
    <col min="3" max="3" width="2.57421875" style="1" customWidth="1"/>
    <col min="4" max="4" width="33.7109375" style="1" customWidth="1"/>
    <col min="5" max="5" width="11.140625" style="2" customWidth="1"/>
    <col min="6" max="6" width="10.7109375" style="3" customWidth="1"/>
    <col min="7" max="7" width="1.1484375" style="4" customWidth="1"/>
    <col min="8" max="8" width="2.421875" style="1" customWidth="1"/>
    <col min="9" max="9" width="2.57421875" style="1" customWidth="1"/>
    <col min="10" max="10" width="37.00390625" style="1" customWidth="1"/>
    <col min="11" max="11" width="11.140625" style="2" customWidth="1"/>
    <col min="12" max="12" width="10.7109375" style="3" customWidth="1"/>
    <col min="13" max="217" width="11.57421875" style="1" customWidth="1"/>
  </cols>
  <sheetData>
    <row r="1" spans="1:12" ht="18.75" customHeight="1">
      <c r="A1" s="5" t="s">
        <v>0</v>
      </c>
      <c r="B1" s="4"/>
      <c r="C1" s="4"/>
      <c r="D1" s="4"/>
      <c r="E1" s="6"/>
      <c r="F1" s="7"/>
      <c r="G1" s="8"/>
      <c r="H1" s="8"/>
      <c r="I1" s="8"/>
      <c r="J1" s="8"/>
      <c r="K1" s="9"/>
      <c r="L1" s="10"/>
    </row>
    <row r="2" spans="1:253" s="12" customFormat="1" ht="18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</row>
    <row r="3" spans="1:12" ht="15.75">
      <c r="A3" s="14" t="s">
        <v>2</v>
      </c>
      <c r="B3" s="14"/>
      <c r="C3" s="14"/>
      <c r="D3" s="14"/>
      <c r="E3" s="14"/>
      <c r="F3" s="14"/>
      <c r="G3" s="8"/>
      <c r="H3" s="14" t="s">
        <v>3</v>
      </c>
      <c r="I3" s="14"/>
      <c r="J3" s="14"/>
      <c r="K3" s="14"/>
      <c r="L3" s="14"/>
    </row>
    <row r="4" spans="1:12" s="22" customFormat="1" ht="17.25" customHeight="1">
      <c r="A4" s="15"/>
      <c r="B4" s="16"/>
      <c r="C4" s="16"/>
      <c r="D4" s="16"/>
      <c r="E4" s="17">
        <v>43830</v>
      </c>
      <c r="F4" s="18">
        <v>43465</v>
      </c>
      <c r="G4" s="19"/>
      <c r="H4" s="20"/>
      <c r="I4" s="20"/>
      <c r="J4" s="20"/>
      <c r="K4" s="21">
        <v>43830</v>
      </c>
      <c r="L4" s="18">
        <v>43465</v>
      </c>
    </row>
    <row r="5" spans="1:12" ht="10.5" customHeight="1">
      <c r="A5" s="23"/>
      <c r="B5" s="4"/>
      <c r="C5" s="4"/>
      <c r="D5" s="4"/>
      <c r="E5" s="24"/>
      <c r="F5" s="25"/>
      <c r="G5" s="26"/>
      <c r="H5" s="4"/>
      <c r="I5" s="4"/>
      <c r="J5" s="4"/>
      <c r="K5" s="27"/>
      <c r="L5" s="25"/>
    </row>
    <row r="6" spans="1:12" ht="14.25" customHeight="1">
      <c r="A6" s="28" t="s">
        <v>4</v>
      </c>
      <c r="B6" s="4"/>
      <c r="C6" s="4"/>
      <c r="D6" s="4"/>
      <c r="E6" s="24"/>
      <c r="F6" s="25"/>
      <c r="G6" s="26"/>
      <c r="H6" s="29" t="s">
        <v>5</v>
      </c>
      <c r="I6" s="29"/>
      <c r="J6" s="29"/>
      <c r="K6" s="30">
        <v>27668.56</v>
      </c>
      <c r="L6" s="31">
        <v>27668.56</v>
      </c>
    </row>
    <row r="7" spans="1:12" s="39" customFormat="1" ht="14.25" customHeight="1">
      <c r="A7" s="32"/>
      <c r="B7" s="33" t="s">
        <v>6</v>
      </c>
      <c r="C7" s="34"/>
      <c r="D7" s="34"/>
      <c r="E7" s="35"/>
      <c r="F7" s="36"/>
      <c r="G7" s="26"/>
      <c r="H7" s="4"/>
      <c r="I7" s="4"/>
      <c r="J7" s="37"/>
      <c r="K7" s="24"/>
      <c r="L7" s="38"/>
    </row>
    <row r="8" spans="1:12" ht="14.25" customHeight="1">
      <c r="A8" s="23"/>
      <c r="B8" s="4"/>
      <c r="C8" s="37" t="s">
        <v>7</v>
      </c>
      <c r="D8" s="37"/>
      <c r="E8" s="24"/>
      <c r="F8" s="38"/>
      <c r="G8" s="26"/>
      <c r="H8" s="29" t="s">
        <v>8</v>
      </c>
      <c r="I8" s="29"/>
      <c r="J8" s="29"/>
      <c r="K8" s="30">
        <v>7290.21</v>
      </c>
      <c r="L8" s="31">
        <v>6343.18</v>
      </c>
    </row>
    <row r="9" spans="1:12" ht="14.25" customHeight="1">
      <c r="A9" s="23"/>
      <c r="B9" s="4"/>
      <c r="C9" s="37" t="s">
        <v>9</v>
      </c>
      <c r="D9" s="37"/>
      <c r="E9" s="24"/>
      <c r="F9" s="38"/>
      <c r="G9" s="26"/>
      <c r="H9" s="4"/>
      <c r="I9" s="4"/>
      <c r="J9" s="4"/>
      <c r="K9" s="40"/>
      <c r="L9" s="41"/>
    </row>
    <row r="10" spans="1:12" s="39" customFormat="1" ht="14.25" customHeight="1">
      <c r="A10" s="42"/>
      <c r="B10" s="43" t="s">
        <v>10</v>
      </c>
      <c r="C10" s="43"/>
      <c r="D10" s="43"/>
      <c r="E10" s="44"/>
      <c r="F10" s="45"/>
      <c r="G10" s="26"/>
      <c r="H10" s="29" t="s">
        <v>11</v>
      </c>
      <c r="I10" s="46"/>
      <c r="J10" s="47"/>
      <c r="K10" s="48"/>
      <c r="L10" s="31"/>
    </row>
    <row r="11" spans="1:12" ht="14.25" customHeight="1">
      <c r="A11" s="49"/>
      <c r="B11" s="50"/>
      <c r="C11" s="50"/>
      <c r="D11" s="50"/>
      <c r="E11" s="51"/>
      <c r="F11" s="52"/>
      <c r="G11" s="26"/>
      <c r="H11" s="4"/>
      <c r="I11" s="4"/>
      <c r="J11" s="4"/>
      <c r="K11" s="40"/>
      <c r="L11" s="53"/>
    </row>
    <row r="12" spans="1:12" ht="14.25" customHeight="1">
      <c r="A12" s="32"/>
      <c r="B12" s="33" t="s">
        <v>12</v>
      </c>
      <c r="C12" s="34"/>
      <c r="D12" s="34"/>
      <c r="E12" s="44"/>
      <c r="F12" s="45"/>
      <c r="G12" s="26"/>
      <c r="H12" s="54" t="s">
        <v>13</v>
      </c>
      <c r="I12" s="4"/>
      <c r="J12" s="4"/>
      <c r="K12" s="40"/>
      <c r="L12" s="41"/>
    </row>
    <row r="13" spans="1:12" ht="14.25" customHeight="1">
      <c r="A13" s="23"/>
      <c r="B13" s="4"/>
      <c r="C13" s="37" t="s">
        <v>14</v>
      </c>
      <c r="D13" s="37"/>
      <c r="E13" s="51"/>
      <c r="F13" s="52"/>
      <c r="G13" s="26"/>
      <c r="H13" s="4"/>
      <c r="I13" s="4"/>
      <c r="J13" s="37" t="s">
        <v>15</v>
      </c>
      <c r="K13" s="24"/>
      <c r="L13" s="38"/>
    </row>
    <row r="14" spans="1:12" ht="14.25" customHeight="1">
      <c r="A14" s="23"/>
      <c r="B14" s="4"/>
      <c r="C14" s="37" t="s">
        <v>16</v>
      </c>
      <c r="D14" s="37"/>
      <c r="E14" s="51"/>
      <c r="F14" s="52"/>
      <c r="G14" s="26"/>
      <c r="H14" s="4"/>
      <c r="I14" s="4"/>
      <c r="J14" s="37" t="s">
        <v>17</v>
      </c>
      <c r="K14" s="24">
        <v>2336.42</v>
      </c>
      <c r="L14" s="38">
        <v>1741.66</v>
      </c>
    </row>
    <row r="15" spans="1:12" ht="14.25" customHeight="1">
      <c r="A15" s="23"/>
      <c r="B15" s="4"/>
      <c r="C15" s="37" t="s">
        <v>18</v>
      </c>
      <c r="D15" s="55"/>
      <c r="E15" s="56"/>
      <c r="F15" s="57"/>
      <c r="G15" s="58"/>
      <c r="H15" s="4"/>
      <c r="I15" s="4"/>
      <c r="J15" s="37" t="s">
        <v>19</v>
      </c>
      <c r="K15" s="24"/>
      <c r="L15" s="38">
        <v>507.56</v>
      </c>
    </row>
    <row r="16" spans="1:12" ht="14.25" customHeight="1">
      <c r="A16" s="23"/>
      <c r="B16" s="4"/>
      <c r="C16" s="4"/>
      <c r="D16" s="4"/>
      <c r="E16" s="40"/>
      <c r="F16" s="41"/>
      <c r="G16" s="26"/>
      <c r="H16" s="4"/>
      <c r="I16" s="4"/>
      <c r="J16" s="37" t="s">
        <v>20</v>
      </c>
      <c r="K16" s="24">
        <v>2744.47</v>
      </c>
      <c r="L16" s="38">
        <v>8850.72</v>
      </c>
    </row>
    <row r="17" spans="1:12" ht="14.25" customHeight="1">
      <c r="A17" s="23"/>
      <c r="B17" s="4"/>
      <c r="C17" s="37" t="s">
        <v>21</v>
      </c>
      <c r="D17" s="4"/>
      <c r="E17" s="24">
        <v>6980.48</v>
      </c>
      <c r="F17" s="38">
        <v>5304.04</v>
      </c>
      <c r="G17" s="26"/>
      <c r="H17" s="4"/>
      <c r="I17" s="4"/>
      <c r="J17" s="37" t="s">
        <v>22</v>
      </c>
      <c r="K17" s="24"/>
      <c r="L17" s="38"/>
    </row>
    <row r="18" spans="1:12" ht="14.25" customHeight="1">
      <c r="A18" s="23"/>
      <c r="B18" s="4"/>
      <c r="C18" s="37" t="s">
        <v>23</v>
      </c>
      <c r="D18" s="37"/>
      <c r="E18" s="24">
        <v>5139.25</v>
      </c>
      <c r="F18" s="38">
        <v>4653.04</v>
      </c>
      <c r="G18" s="26"/>
      <c r="H18" s="43"/>
      <c r="I18" s="43"/>
      <c r="J18" s="4" t="s">
        <v>24</v>
      </c>
      <c r="K18" s="24"/>
      <c r="L18" s="38"/>
    </row>
    <row r="19" spans="1:12" ht="14.25" customHeight="1">
      <c r="A19" s="23"/>
      <c r="B19" s="4"/>
      <c r="C19" s="37" t="s">
        <v>25</v>
      </c>
      <c r="D19" s="37"/>
      <c r="E19" s="24">
        <f>+E17-E18</f>
        <v>1841.2299999999996</v>
      </c>
      <c r="F19" s="25">
        <f>+F17-F18</f>
        <v>651</v>
      </c>
      <c r="G19" s="26"/>
      <c r="H19" s="4"/>
      <c r="I19" s="4"/>
      <c r="J19" s="4" t="s">
        <v>26</v>
      </c>
      <c r="K19" s="24">
        <v>1460.66</v>
      </c>
      <c r="L19" s="38">
        <v>636.21</v>
      </c>
    </row>
    <row r="20" spans="1:15" s="39" customFormat="1" ht="14.25" customHeight="1">
      <c r="A20" s="32"/>
      <c r="B20" s="34"/>
      <c r="C20" s="34"/>
      <c r="D20" s="34"/>
      <c r="E20" s="59"/>
      <c r="F20" s="60"/>
      <c r="G20" s="26"/>
      <c r="H20" s="29" t="s">
        <v>27</v>
      </c>
      <c r="I20" s="46"/>
      <c r="J20" s="47"/>
      <c r="K20" s="48">
        <f>SUM(K13:K19)</f>
        <v>6541.55</v>
      </c>
      <c r="L20" s="31">
        <f>SUM(L13:L19)</f>
        <v>11736.149999999998</v>
      </c>
      <c r="M20" s="1"/>
      <c r="N20" s="1"/>
      <c r="O20" s="1"/>
    </row>
    <row r="21" spans="1:15" s="61" customFormat="1" ht="14.25" customHeight="1">
      <c r="A21" s="23"/>
      <c r="B21" s="4"/>
      <c r="C21" s="37" t="s">
        <v>28</v>
      </c>
      <c r="D21" s="4"/>
      <c r="E21" s="24"/>
      <c r="F21" s="38"/>
      <c r="G21" s="26"/>
      <c r="H21" s="4"/>
      <c r="I21" s="4"/>
      <c r="J21" s="4"/>
      <c r="K21" s="40"/>
      <c r="L21" s="41"/>
      <c r="N21" s="1"/>
      <c r="O21" s="1"/>
    </row>
    <row r="22" spans="1:15" s="61" customFormat="1" ht="14.25" customHeight="1">
      <c r="A22" s="62"/>
      <c r="B22" s="55"/>
      <c r="C22" s="37" t="s">
        <v>29</v>
      </c>
      <c r="D22" s="55"/>
      <c r="E22" s="63"/>
      <c r="F22" s="64"/>
      <c r="G22" s="26"/>
      <c r="H22" s="29" t="s">
        <v>30</v>
      </c>
      <c r="I22" s="29"/>
      <c r="J22" s="29"/>
      <c r="K22" s="30"/>
      <c r="L22" s="31"/>
      <c r="N22" s="1"/>
      <c r="O22" s="1"/>
    </row>
    <row r="23" spans="1:15" s="61" customFormat="1" ht="14.25" customHeight="1">
      <c r="A23" s="62"/>
      <c r="B23" s="55"/>
      <c r="C23" s="37" t="s">
        <v>31</v>
      </c>
      <c r="D23" s="55"/>
      <c r="E23" s="56"/>
      <c r="F23" s="57"/>
      <c r="G23" s="26"/>
      <c r="K23" s="65"/>
      <c r="L23" s="64"/>
      <c r="N23" s="1"/>
      <c r="O23" s="1"/>
    </row>
    <row r="24" spans="1:12" ht="14.25" customHeight="1">
      <c r="A24" s="23"/>
      <c r="B24" s="43" t="s">
        <v>32</v>
      </c>
      <c r="C24" s="43"/>
      <c r="D24" s="43"/>
      <c r="E24" s="44">
        <f>+E15+E19+E23</f>
        <v>1841.2299999999996</v>
      </c>
      <c r="F24" s="45">
        <f>+F15+F19+F23</f>
        <v>651</v>
      </c>
      <c r="G24" s="26"/>
      <c r="K24" s="66"/>
      <c r="L24" s="41"/>
    </row>
    <row r="25" spans="1:15" ht="9.75" customHeight="1">
      <c r="A25" s="23"/>
      <c r="B25" s="4"/>
      <c r="C25" s="4"/>
      <c r="D25" s="4"/>
      <c r="E25" s="67"/>
      <c r="F25" s="68"/>
      <c r="G25" s="26"/>
      <c r="K25" s="66"/>
      <c r="L25" s="41"/>
      <c r="N25" s="69"/>
      <c r="O25" s="69"/>
    </row>
    <row r="26" spans="1:15" ht="14.25" customHeight="1">
      <c r="A26" s="32"/>
      <c r="B26" s="33" t="s">
        <v>33</v>
      </c>
      <c r="C26" s="34"/>
      <c r="D26" s="34"/>
      <c r="E26" s="44"/>
      <c r="F26" s="45"/>
      <c r="G26" s="26"/>
      <c r="H26" s="4"/>
      <c r="I26" s="4"/>
      <c r="J26" s="4"/>
      <c r="K26" s="40"/>
      <c r="L26" s="41"/>
      <c r="N26" s="70"/>
      <c r="O26" s="70"/>
    </row>
    <row r="27" spans="1:15" s="69" customFormat="1" ht="14.25" customHeight="1">
      <c r="A27" s="23"/>
      <c r="B27" s="4"/>
      <c r="C27" s="37" t="s">
        <v>34</v>
      </c>
      <c r="D27" s="37"/>
      <c r="E27" s="51"/>
      <c r="F27" s="52"/>
      <c r="G27" s="26"/>
      <c r="H27" s="43"/>
      <c r="I27" s="43"/>
      <c r="J27" s="43"/>
      <c r="K27" s="71"/>
      <c r="L27" s="72"/>
      <c r="N27" s="1"/>
      <c r="O27" s="1"/>
    </row>
    <row r="28" spans="1:12" ht="14.25" customHeight="1">
      <c r="A28" s="23"/>
      <c r="B28" s="4"/>
      <c r="C28" s="37" t="s">
        <v>35</v>
      </c>
      <c r="D28" s="37"/>
      <c r="E28" s="51"/>
      <c r="F28" s="52"/>
      <c r="G28" s="26"/>
      <c r="H28" s="4"/>
      <c r="I28" s="4"/>
      <c r="J28" s="4"/>
      <c r="K28" s="40"/>
      <c r="L28" s="41"/>
    </row>
    <row r="29" spans="1:15" s="70" customFormat="1" ht="14.25" customHeight="1">
      <c r="A29" s="23"/>
      <c r="B29" s="4"/>
      <c r="C29" s="37" t="s">
        <v>36</v>
      </c>
      <c r="D29" s="37"/>
      <c r="E29" s="51"/>
      <c r="F29" s="52"/>
      <c r="G29" s="26"/>
      <c r="H29" s="73"/>
      <c r="I29" s="73"/>
      <c r="J29" s="73"/>
      <c r="K29" s="74"/>
      <c r="L29" s="75"/>
      <c r="N29" s="1"/>
      <c r="O29" s="1"/>
    </row>
    <row r="30" spans="1:12" ht="14.25" customHeight="1">
      <c r="A30" s="23"/>
      <c r="B30" s="4"/>
      <c r="C30" s="37" t="s">
        <v>37</v>
      </c>
      <c r="D30" s="37"/>
      <c r="E30" s="51"/>
      <c r="F30" s="52"/>
      <c r="G30" s="26"/>
      <c r="H30" s="4"/>
      <c r="I30" s="4"/>
      <c r="J30" s="4"/>
      <c r="K30" s="40"/>
      <c r="L30" s="41"/>
    </row>
    <row r="31" spans="1:12" ht="14.25" customHeight="1">
      <c r="A31" s="42"/>
      <c r="B31" s="43" t="s">
        <v>38</v>
      </c>
      <c r="C31" s="43"/>
      <c r="D31" s="43"/>
      <c r="E31" s="44"/>
      <c r="F31" s="45"/>
      <c r="G31" s="26"/>
      <c r="H31" s="4"/>
      <c r="I31" s="4"/>
      <c r="J31" s="4"/>
      <c r="K31" s="35"/>
      <c r="L31" s="38"/>
    </row>
    <row r="32" spans="1:12" ht="7.5" customHeight="1">
      <c r="A32" s="42"/>
      <c r="B32" s="43"/>
      <c r="C32" s="43"/>
      <c r="D32" s="43"/>
      <c r="E32" s="44"/>
      <c r="F32" s="45"/>
      <c r="G32" s="26"/>
      <c r="H32" s="4"/>
      <c r="I32" s="4"/>
      <c r="J32" s="4"/>
      <c r="K32" s="35"/>
      <c r="L32" s="38"/>
    </row>
    <row r="33" spans="1:12" ht="14.25" customHeight="1">
      <c r="A33" s="76" t="s">
        <v>39</v>
      </c>
      <c r="B33" s="29"/>
      <c r="C33" s="29"/>
      <c r="D33" s="29"/>
      <c r="E33" s="48">
        <f>+E10+E24+E31</f>
        <v>1841.2299999999996</v>
      </c>
      <c r="F33" s="31">
        <f>+F10+F24+F31</f>
        <v>651</v>
      </c>
      <c r="G33" s="58"/>
      <c r="H33" s="4"/>
      <c r="I33" s="4"/>
      <c r="J33" s="4"/>
      <c r="K33" s="40"/>
      <c r="L33" s="41"/>
    </row>
    <row r="34" spans="1:12" ht="14.25" customHeight="1">
      <c r="A34" s="28" t="s">
        <v>40</v>
      </c>
      <c r="B34" s="4"/>
      <c r="C34" s="4"/>
      <c r="D34" s="4"/>
      <c r="E34" s="35"/>
      <c r="F34" s="38"/>
      <c r="G34" s="26"/>
      <c r="H34" s="4"/>
      <c r="I34" s="4"/>
      <c r="J34" s="4"/>
      <c r="K34" s="40"/>
      <c r="L34" s="41"/>
    </row>
    <row r="35" spans="1:13" ht="14.25" customHeight="1">
      <c r="A35" s="23"/>
      <c r="B35" s="33" t="s">
        <v>41</v>
      </c>
      <c r="C35" s="4"/>
      <c r="D35" s="4"/>
      <c r="E35" s="35"/>
      <c r="F35" s="38"/>
      <c r="G35" s="26"/>
      <c r="H35" s="4"/>
      <c r="I35" s="4"/>
      <c r="J35" s="4"/>
      <c r="K35" s="40"/>
      <c r="L35" s="41"/>
      <c r="M35" s="70"/>
    </row>
    <row r="36" spans="1:12" ht="14.25" customHeight="1">
      <c r="A36" s="23"/>
      <c r="B36" s="4"/>
      <c r="C36" s="37" t="s">
        <v>15</v>
      </c>
      <c r="D36" s="37"/>
      <c r="E36" s="24">
        <v>36343.92</v>
      </c>
      <c r="F36" s="38">
        <v>37000.18</v>
      </c>
      <c r="G36" s="26"/>
      <c r="H36" s="4"/>
      <c r="I36" s="4"/>
      <c r="J36" s="4"/>
      <c r="K36" s="40"/>
      <c r="L36" s="41"/>
    </row>
    <row r="37" spans="1:12" ht="14.25" customHeight="1">
      <c r="A37" s="23"/>
      <c r="B37" s="4"/>
      <c r="C37" s="37" t="s">
        <v>42</v>
      </c>
      <c r="D37" s="37"/>
      <c r="E37" s="77"/>
      <c r="F37" s="38"/>
      <c r="G37" s="26"/>
      <c r="H37" s="4"/>
      <c r="I37" s="4"/>
      <c r="J37" s="4"/>
      <c r="K37" s="40"/>
      <c r="L37" s="41"/>
    </row>
    <row r="38" spans="1:13" s="69" customFormat="1" ht="14.25" customHeight="1">
      <c r="A38" s="23"/>
      <c r="B38" s="4"/>
      <c r="C38" s="37" t="s">
        <v>43</v>
      </c>
      <c r="D38" s="37"/>
      <c r="E38" s="24">
        <v>9.76</v>
      </c>
      <c r="F38" s="38"/>
      <c r="G38" s="26"/>
      <c r="H38" s="4"/>
      <c r="I38" s="4"/>
      <c r="J38" s="4"/>
      <c r="K38" s="40"/>
      <c r="L38" s="41"/>
      <c r="M38" s="1"/>
    </row>
    <row r="39" spans="1:12" ht="14.25" customHeight="1">
      <c r="A39" s="23"/>
      <c r="B39" s="4"/>
      <c r="C39" s="37" t="s">
        <v>44</v>
      </c>
      <c r="D39" s="37"/>
      <c r="E39" s="24">
        <v>7188.99</v>
      </c>
      <c r="F39" s="38">
        <v>7355.76</v>
      </c>
      <c r="G39" s="26"/>
      <c r="H39" s="4"/>
      <c r="I39" s="4"/>
      <c r="J39" s="4"/>
      <c r="K39" s="40"/>
      <c r="L39" s="41"/>
    </row>
    <row r="40" spans="1:12" ht="14.25" customHeight="1">
      <c r="A40" s="23"/>
      <c r="B40" s="4"/>
      <c r="C40" s="37" t="s">
        <v>45</v>
      </c>
      <c r="D40" s="37"/>
      <c r="E40" s="24"/>
      <c r="F40" s="38"/>
      <c r="G40" s="26"/>
      <c r="H40" s="4"/>
      <c r="I40" s="4"/>
      <c r="J40" s="4"/>
      <c r="K40" s="40"/>
      <c r="L40" s="41"/>
    </row>
    <row r="41" spans="1:12" ht="14.25" customHeight="1">
      <c r="A41" s="42"/>
      <c r="B41" s="43" t="s">
        <v>46</v>
      </c>
      <c r="C41" s="43"/>
      <c r="D41" s="43"/>
      <c r="E41" s="35">
        <f>SUM(E36:E40)</f>
        <v>43542.67</v>
      </c>
      <c r="F41" s="78">
        <f>SUM(F36:F40)</f>
        <v>44355.94</v>
      </c>
      <c r="G41" s="26"/>
      <c r="H41" s="43"/>
      <c r="I41" s="43"/>
      <c r="J41" s="43"/>
      <c r="K41" s="71"/>
      <c r="L41" s="72"/>
    </row>
    <row r="42" spans="1:12" s="79" customFormat="1" ht="14.25" customHeight="1">
      <c r="A42" s="42"/>
      <c r="B42" s="43"/>
      <c r="C42" s="43"/>
      <c r="D42" s="43"/>
      <c r="E42" s="71"/>
      <c r="F42" s="72"/>
      <c r="G42" s="26"/>
      <c r="H42" s="4"/>
      <c r="I42" s="4"/>
      <c r="J42" s="4"/>
      <c r="K42" s="40"/>
      <c r="L42" s="41"/>
    </row>
    <row r="43" spans="1:12" s="79" customFormat="1" ht="14.25" customHeight="1">
      <c r="A43" s="23"/>
      <c r="B43" s="33" t="s">
        <v>47</v>
      </c>
      <c r="C43" s="4"/>
      <c r="D43" s="4"/>
      <c r="E43" s="35"/>
      <c r="F43" s="38"/>
      <c r="G43" s="26"/>
      <c r="H43" s="4"/>
      <c r="I43" s="4"/>
      <c r="J43" s="4"/>
      <c r="K43" s="40"/>
      <c r="L43" s="41"/>
    </row>
    <row r="44" spans="1:12" ht="14.25" customHeight="1">
      <c r="A44" s="23"/>
      <c r="B44" s="4"/>
      <c r="C44" s="37" t="s">
        <v>48</v>
      </c>
      <c r="D44" s="37"/>
      <c r="E44" s="24">
        <v>962.47</v>
      </c>
      <c r="F44" s="38">
        <v>954.04</v>
      </c>
      <c r="G44" s="26"/>
      <c r="H44" s="4"/>
      <c r="I44" s="4"/>
      <c r="J44" s="4"/>
      <c r="K44" s="40"/>
      <c r="L44" s="41"/>
    </row>
    <row r="45" spans="1:12" ht="14.25" customHeight="1">
      <c r="A45" s="23"/>
      <c r="B45" s="4"/>
      <c r="C45" s="37" t="s">
        <v>49</v>
      </c>
      <c r="D45" s="37"/>
      <c r="E45" s="24">
        <v>144.81</v>
      </c>
      <c r="F45" s="38">
        <v>342.81</v>
      </c>
      <c r="G45" s="26"/>
      <c r="H45" s="80"/>
      <c r="I45" s="80"/>
      <c r="J45" s="80"/>
      <c r="K45" s="81"/>
      <c r="L45" s="82"/>
    </row>
    <row r="46" spans="1:12" ht="14.25" customHeight="1">
      <c r="A46" s="42"/>
      <c r="B46" s="43" t="s">
        <v>50</v>
      </c>
      <c r="C46" s="43"/>
      <c r="D46" s="43"/>
      <c r="E46" s="35">
        <f>SUM(E44:E45)</f>
        <v>1107.28</v>
      </c>
      <c r="F46" s="78">
        <f>SUM(F44:F45)</f>
        <v>1296.85</v>
      </c>
      <c r="G46" s="26"/>
      <c r="H46" s="80"/>
      <c r="I46" s="80"/>
      <c r="J46" s="80"/>
      <c r="K46" s="81"/>
      <c r="L46" s="82"/>
    </row>
    <row r="47" spans="1:12" ht="11.25" customHeight="1">
      <c r="A47" s="42"/>
      <c r="B47" s="43"/>
      <c r="C47" s="43"/>
      <c r="D47" s="43"/>
      <c r="E47" s="35"/>
      <c r="F47" s="78"/>
      <c r="G47" s="26"/>
      <c r="H47" s="80"/>
      <c r="I47" s="80"/>
      <c r="J47" s="80"/>
      <c r="K47" s="81"/>
      <c r="L47" s="82"/>
    </row>
    <row r="48" spans="1:12" ht="14.25" customHeight="1">
      <c r="A48" s="76" t="s">
        <v>51</v>
      </c>
      <c r="B48" s="29"/>
      <c r="C48" s="29"/>
      <c r="D48" s="29"/>
      <c r="E48" s="48">
        <f>'Stato patrimoniale'!E41+'Stato patrimoniale'!E46</f>
        <v>44649.95</v>
      </c>
      <c r="F48" s="31">
        <f>'Stato patrimoniale'!F41+'Stato patrimoniale'!F46</f>
        <v>45652.79</v>
      </c>
      <c r="G48" s="83"/>
      <c r="H48" s="4"/>
      <c r="I48" s="4"/>
      <c r="J48" s="4"/>
      <c r="K48" s="40"/>
      <c r="L48" s="41"/>
    </row>
    <row r="49" spans="1:12" ht="14.25" customHeight="1">
      <c r="A49" s="84"/>
      <c r="B49" s="85"/>
      <c r="C49" s="85"/>
      <c r="D49" s="85"/>
      <c r="E49" s="86"/>
      <c r="F49" s="87"/>
      <c r="G49" s="83"/>
      <c r="H49" s="4"/>
      <c r="I49" s="4"/>
      <c r="J49" s="4"/>
      <c r="K49" s="40"/>
      <c r="L49" s="41"/>
    </row>
    <row r="50" spans="1:12" ht="14.25" customHeight="1">
      <c r="A50" s="76" t="s">
        <v>52</v>
      </c>
      <c r="B50" s="29"/>
      <c r="C50" s="29"/>
      <c r="D50" s="29"/>
      <c r="E50" s="48">
        <v>500.03</v>
      </c>
      <c r="F50" s="31">
        <v>391.13</v>
      </c>
      <c r="G50" s="88"/>
      <c r="H50" s="89" t="s">
        <v>53</v>
      </c>
      <c r="I50" s="90"/>
      <c r="J50" s="89"/>
      <c r="K50" s="91">
        <f>+'Conto Economico'!D36</f>
        <v>5490.889999999999</v>
      </c>
      <c r="L50" s="92">
        <f>+'Conto Economico'!E36</f>
        <v>947.0299999999988</v>
      </c>
    </row>
    <row r="51" spans="1:12" ht="14.25" customHeight="1">
      <c r="A51" s="23"/>
      <c r="B51" s="4"/>
      <c r="C51" s="4"/>
      <c r="D51" s="4"/>
      <c r="E51" s="93"/>
      <c r="F51" s="38"/>
      <c r="G51" s="58"/>
      <c r="H51" s="4"/>
      <c r="I51" s="4"/>
      <c r="J51" s="4"/>
      <c r="K51" s="40"/>
      <c r="L51" s="41"/>
    </row>
    <row r="52" spans="1:12" ht="14.25" customHeight="1">
      <c r="A52" s="94" t="s">
        <v>54</v>
      </c>
      <c r="B52" s="89"/>
      <c r="C52" s="89"/>
      <c r="D52" s="89"/>
      <c r="E52" s="95">
        <f>+E33+E48+E50</f>
        <v>46991.20999999999</v>
      </c>
      <c r="F52" s="92">
        <f>+F33+F48+F50</f>
        <v>46694.92</v>
      </c>
      <c r="G52" s="96"/>
      <c r="H52" s="89" t="s">
        <v>55</v>
      </c>
      <c r="I52" s="90"/>
      <c r="J52" s="89"/>
      <c r="K52" s="91">
        <f>+K6+K8+K10+K20+K22+K50</f>
        <v>46991.21000000001</v>
      </c>
      <c r="L52" s="92">
        <f>+L6+L8+L10+L20+L22+L50</f>
        <v>46694.92</v>
      </c>
    </row>
  </sheetData>
  <sheetProtection selectLockedCells="1" selectUnlockedCells="1"/>
  <mergeCells count="3">
    <mergeCell ref="A2:L2"/>
    <mergeCell ref="A3:F3"/>
    <mergeCell ref="H3:L3"/>
  </mergeCells>
  <printOptions/>
  <pageMargins left="0.55" right="0.39375" top="0.1798611111111111" bottom="0.20972222222222223" header="0.5118055555555555" footer="0.5118055555555555"/>
  <pageSetup firstPageNumber="1" useFirstPageNumber="1" horizontalDpi="300" verticalDpi="3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36"/>
  <sheetViews>
    <sheetView workbookViewId="0" topLeftCell="A21">
      <selection activeCell="I39" sqref="I39"/>
    </sheetView>
  </sheetViews>
  <sheetFormatPr defaultColWidth="11.421875" defaultRowHeight="12.75" customHeight="1"/>
  <cols>
    <col min="1" max="2" width="2.7109375" style="1" customWidth="1"/>
    <col min="3" max="3" width="33.7109375" style="1" customWidth="1"/>
    <col min="4" max="4" width="11.7109375" style="97" customWidth="1"/>
    <col min="5" max="5" width="11.7109375" style="98" customWidth="1"/>
    <col min="6" max="7" width="2.7109375" style="1" customWidth="1"/>
    <col min="8" max="8" width="33.7109375" style="1" customWidth="1"/>
    <col min="9" max="9" width="11.7109375" style="97" customWidth="1"/>
    <col min="10" max="10" width="11.7109375" style="98" customWidth="1"/>
    <col min="11" max="250" width="11.57421875" style="1" customWidth="1"/>
  </cols>
  <sheetData>
    <row r="1" spans="1:6" ht="18" customHeight="1">
      <c r="A1" s="99" t="s">
        <v>0</v>
      </c>
      <c r="F1" s="99"/>
    </row>
    <row r="2" spans="1:6" ht="18" customHeight="1">
      <c r="A2" s="99"/>
      <c r="F2" s="99"/>
    </row>
    <row r="3" spans="1:10" ht="20.25" customHeight="1">
      <c r="A3" s="100" t="s">
        <v>56</v>
      </c>
      <c r="B3" s="100"/>
      <c r="C3" s="100"/>
      <c r="D3" s="100"/>
      <c r="E3" s="100"/>
      <c r="F3" s="100"/>
      <c r="G3" s="100"/>
      <c r="H3" s="100"/>
      <c r="I3" s="100"/>
      <c r="J3" s="100"/>
    </row>
    <row r="4" spans="1:10" ht="20.25" customHeight="1">
      <c r="A4" s="101"/>
      <c r="B4" s="101"/>
      <c r="C4" s="101"/>
      <c r="D4" s="101"/>
      <c r="E4" s="101"/>
      <c r="F4" s="101"/>
      <c r="G4" s="101"/>
      <c r="H4" s="101"/>
      <c r="I4" s="101"/>
      <c r="J4" s="101"/>
    </row>
    <row r="5" spans="1:254" s="103" customFormat="1" ht="17.25" customHeight="1">
      <c r="A5" s="102" t="s">
        <v>57</v>
      </c>
      <c r="B5" s="102"/>
      <c r="C5" s="102"/>
      <c r="D5" s="102"/>
      <c r="E5" s="102"/>
      <c r="F5" s="102" t="s">
        <v>58</v>
      </c>
      <c r="G5" s="102"/>
      <c r="H5" s="102"/>
      <c r="I5" s="102"/>
      <c r="J5" s="102"/>
      <c r="IQ5" s="104"/>
      <c r="IR5" s="104"/>
      <c r="IS5" s="104"/>
      <c r="IT5" s="104"/>
    </row>
    <row r="6" spans="1:10" s="22" customFormat="1" ht="17.25" customHeight="1">
      <c r="A6" s="15"/>
      <c r="B6" s="16"/>
      <c r="C6" s="16"/>
      <c r="D6" s="17">
        <v>43830</v>
      </c>
      <c r="E6" s="105">
        <v>43465</v>
      </c>
      <c r="F6" s="106"/>
      <c r="G6" s="16"/>
      <c r="H6" s="16"/>
      <c r="I6" s="17">
        <v>43830</v>
      </c>
      <c r="J6" s="18">
        <v>43465</v>
      </c>
    </row>
    <row r="7" spans="1:10" ht="12" customHeight="1">
      <c r="A7" s="107"/>
      <c r="B7" s="108"/>
      <c r="C7" s="108"/>
      <c r="D7" s="108"/>
      <c r="E7" s="50"/>
      <c r="F7" s="109"/>
      <c r="G7" s="108"/>
      <c r="H7" s="108"/>
      <c r="I7" s="108"/>
      <c r="J7" s="110"/>
    </row>
    <row r="8" spans="1:10" ht="18.75" customHeight="1">
      <c r="A8" s="23"/>
      <c r="B8" s="111" t="s">
        <v>59</v>
      </c>
      <c r="C8" s="4"/>
      <c r="D8" s="112">
        <f>SUM(D9:D10)</f>
        <v>17590.36</v>
      </c>
      <c r="E8" s="71">
        <f>SUM(E9:E10)</f>
        <v>20326.73</v>
      </c>
      <c r="F8" s="109"/>
      <c r="G8" s="111" t="s">
        <v>60</v>
      </c>
      <c r="H8" s="108"/>
      <c r="I8" s="112">
        <f>SUM(I9:I10)</f>
        <v>52385.64</v>
      </c>
      <c r="J8" s="72">
        <f>SUM(J9:J10)</f>
        <v>51178.02</v>
      </c>
    </row>
    <row r="9" spans="1:10" ht="18.75" customHeight="1">
      <c r="A9" s="107"/>
      <c r="B9" s="113" t="s">
        <v>61</v>
      </c>
      <c r="C9" s="108"/>
      <c r="D9" s="114">
        <v>5443.53</v>
      </c>
      <c r="E9" s="115">
        <v>6397.72</v>
      </c>
      <c r="F9" s="109"/>
      <c r="G9" s="108" t="s">
        <v>62</v>
      </c>
      <c r="H9" s="108"/>
      <c r="I9" s="116"/>
      <c r="J9" s="25"/>
    </row>
    <row r="10" spans="1:10" ht="18.75" customHeight="1">
      <c r="A10" s="107"/>
      <c r="B10" s="108" t="s">
        <v>63</v>
      </c>
      <c r="C10" s="108"/>
      <c r="D10" s="114">
        <v>12146.83</v>
      </c>
      <c r="E10" s="115">
        <v>13929.01</v>
      </c>
      <c r="F10" s="109"/>
      <c r="G10" s="108" t="s">
        <v>64</v>
      </c>
      <c r="H10" s="108"/>
      <c r="I10" s="114">
        <v>52385.64</v>
      </c>
      <c r="J10" s="25">
        <v>51178.02</v>
      </c>
    </row>
    <row r="11" spans="1:10" s="69" customFormat="1" ht="18.75" customHeight="1">
      <c r="A11" s="117"/>
      <c r="B11" s="118"/>
      <c r="C11" s="119"/>
      <c r="D11" s="74"/>
      <c r="E11" s="71"/>
      <c r="F11" s="120"/>
      <c r="G11" s="118"/>
      <c r="H11" s="119"/>
      <c r="I11" s="74"/>
      <c r="J11" s="72"/>
    </row>
    <row r="12" spans="1:10" ht="18.75" customHeight="1">
      <c r="A12" s="107"/>
      <c r="B12" s="111" t="s">
        <v>65</v>
      </c>
      <c r="C12" s="108"/>
      <c r="D12" s="121">
        <f>SUM(D13:D15)</f>
        <v>13320.710000000001</v>
      </c>
      <c r="E12" s="93">
        <f>SUM(E13:E15)</f>
        <v>14205.220000000001</v>
      </c>
      <c r="F12" s="109"/>
      <c r="G12" s="111" t="s">
        <v>66</v>
      </c>
      <c r="H12" s="108"/>
      <c r="I12" s="122">
        <f>SUM(I13:I19)</f>
        <v>0</v>
      </c>
      <c r="J12" s="72">
        <f>SUM(J13:J18)</f>
        <v>2000</v>
      </c>
    </row>
    <row r="13" spans="1:10" ht="18.75" customHeight="1">
      <c r="A13" s="107"/>
      <c r="B13" s="108" t="s">
        <v>67</v>
      </c>
      <c r="C13" s="108"/>
      <c r="D13" s="114">
        <v>11674.85</v>
      </c>
      <c r="E13" s="123">
        <v>13616.37</v>
      </c>
      <c r="F13" s="109"/>
      <c r="G13" s="108" t="s">
        <v>68</v>
      </c>
      <c r="H13" s="108"/>
      <c r="I13" s="116"/>
      <c r="J13" s="25">
        <v>2000</v>
      </c>
    </row>
    <row r="14" spans="1:10" ht="18.75" customHeight="1">
      <c r="A14" s="107"/>
      <c r="B14" s="108" t="s">
        <v>69</v>
      </c>
      <c r="C14" s="108"/>
      <c r="D14" s="116"/>
      <c r="E14" s="115"/>
      <c r="F14" s="109"/>
      <c r="G14" s="108" t="s">
        <v>70</v>
      </c>
      <c r="H14" s="108"/>
      <c r="I14" s="116"/>
      <c r="J14" s="25"/>
    </row>
    <row r="15" spans="1:10" ht="18.75" customHeight="1">
      <c r="A15" s="107"/>
      <c r="B15" s="108" t="s">
        <v>71</v>
      </c>
      <c r="C15" s="108"/>
      <c r="D15" s="116">
        <v>1645.86</v>
      </c>
      <c r="E15" s="115">
        <v>588.85</v>
      </c>
      <c r="F15" s="109"/>
      <c r="G15" s="108" t="s">
        <v>72</v>
      </c>
      <c r="H15" s="108"/>
      <c r="I15" s="116"/>
      <c r="J15" s="25"/>
    </row>
    <row r="16" spans="1:10" ht="18.75" customHeight="1">
      <c r="A16" s="23"/>
      <c r="B16" s="4"/>
      <c r="C16" s="4"/>
      <c r="D16" s="114"/>
      <c r="E16" s="123"/>
      <c r="F16" s="109"/>
      <c r="G16" s="108" t="s">
        <v>73</v>
      </c>
      <c r="H16" s="108"/>
      <c r="I16" s="116"/>
      <c r="J16" s="25"/>
    </row>
    <row r="17" spans="1:10" ht="18.75" customHeight="1">
      <c r="A17" s="107"/>
      <c r="B17" s="124" t="s">
        <v>74</v>
      </c>
      <c r="C17" s="125"/>
      <c r="D17" s="121">
        <f>SUM(D18:D22)</f>
        <v>2341.74</v>
      </c>
      <c r="E17" s="93">
        <f>SUM(E18:E22)</f>
        <v>2210.7799999999997</v>
      </c>
      <c r="F17" s="109"/>
      <c r="G17" s="108" t="s">
        <v>75</v>
      </c>
      <c r="H17" s="108"/>
      <c r="I17" s="116"/>
      <c r="J17" s="25"/>
    </row>
    <row r="18" spans="1:10" ht="18.75" customHeight="1">
      <c r="A18" s="107"/>
      <c r="B18" s="108" t="s">
        <v>76</v>
      </c>
      <c r="C18" s="108"/>
      <c r="D18" s="116"/>
      <c r="E18" s="115"/>
      <c r="F18" s="109"/>
      <c r="G18" s="108" t="s">
        <v>77</v>
      </c>
      <c r="H18" s="108"/>
      <c r="I18" s="116"/>
      <c r="J18" s="25"/>
    </row>
    <row r="19" spans="1:10" ht="18.75" customHeight="1">
      <c r="A19" s="107"/>
      <c r="B19" s="108" t="s">
        <v>78</v>
      </c>
      <c r="C19" s="108"/>
      <c r="D19" s="116"/>
      <c r="E19" s="115"/>
      <c r="F19" s="109"/>
      <c r="G19" s="108" t="s">
        <v>79</v>
      </c>
      <c r="H19" s="108"/>
      <c r="I19" s="114"/>
      <c r="J19" s="126"/>
    </row>
    <row r="20" spans="1:10" ht="18.75" customHeight="1">
      <c r="A20" s="107"/>
      <c r="B20" s="108" t="s">
        <v>80</v>
      </c>
      <c r="C20" s="108"/>
      <c r="D20" s="116"/>
      <c r="E20" s="115"/>
      <c r="F20" s="109"/>
      <c r="G20" s="4"/>
      <c r="H20" s="4"/>
      <c r="I20" s="114"/>
      <c r="J20" s="126"/>
    </row>
    <row r="21" spans="1:10" ht="18.75" customHeight="1">
      <c r="A21" s="107"/>
      <c r="B21" s="108" t="s">
        <v>81</v>
      </c>
      <c r="C21" s="108"/>
      <c r="D21" s="116">
        <v>1032.58</v>
      </c>
      <c r="E21" s="115">
        <v>1028.34</v>
      </c>
      <c r="F21" s="109"/>
      <c r="G21" s="111" t="s">
        <v>82</v>
      </c>
      <c r="H21" s="108"/>
      <c r="I21" s="122">
        <f>SUM(I22:I23)</f>
        <v>0.07</v>
      </c>
      <c r="J21" s="127">
        <f>SUM(J22:J23)</f>
        <v>0.07</v>
      </c>
    </row>
    <row r="22" spans="1:10" ht="18.75" customHeight="1">
      <c r="A22" s="107"/>
      <c r="B22" s="108" t="s">
        <v>83</v>
      </c>
      <c r="C22" s="108"/>
      <c r="D22" s="116">
        <v>1309.16</v>
      </c>
      <c r="E22" s="115">
        <v>1182.44</v>
      </c>
      <c r="F22" s="109"/>
      <c r="G22" s="108" t="s">
        <v>84</v>
      </c>
      <c r="H22" s="108"/>
      <c r="I22" s="128">
        <v>0.07</v>
      </c>
      <c r="J22" s="129">
        <v>0.07</v>
      </c>
    </row>
    <row r="23" spans="1:10" ht="18.75" customHeight="1">
      <c r="A23" s="23"/>
      <c r="B23" s="4"/>
      <c r="C23" s="4"/>
      <c r="D23" s="114"/>
      <c r="E23" s="123"/>
      <c r="F23" s="109"/>
      <c r="G23" s="108" t="s">
        <v>85</v>
      </c>
      <c r="H23" s="108"/>
      <c r="I23" s="128"/>
      <c r="J23" s="129"/>
    </row>
    <row r="24" spans="1:10" ht="18.75" customHeight="1">
      <c r="A24" s="107"/>
      <c r="B24" s="111" t="s">
        <v>86</v>
      </c>
      <c r="C24" s="108"/>
      <c r="D24" s="112">
        <f>SUM(D25:D28)</f>
        <v>13319.05</v>
      </c>
      <c r="E24" s="71">
        <f>SUM(E25:E28)</f>
        <v>14946.54</v>
      </c>
      <c r="F24" s="109"/>
      <c r="G24" s="4"/>
      <c r="H24" s="4"/>
      <c r="I24" s="114"/>
      <c r="J24" s="126"/>
    </row>
    <row r="25" spans="1:10" s="69" customFormat="1" ht="18.75" customHeight="1">
      <c r="A25" s="107"/>
      <c r="B25" s="108" t="s">
        <v>87</v>
      </c>
      <c r="C25" s="108"/>
      <c r="D25" s="114">
        <v>12732.13</v>
      </c>
      <c r="E25" s="123">
        <v>14323.92</v>
      </c>
      <c r="F25" s="120"/>
      <c r="G25" s="43"/>
      <c r="H25" s="43"/>
      <c r="I25" s="71"/>
      <c r="J25" s="72"/>
    </row>
    <row r="26" spans="1:10" s="69" customFormat="1" ht="18.75" customHeight="1">
      <c r="A26" s="107"/>
      <c r="B26" s="108" t="s">
        <v>88</v>
      </c>
      <c r="C26" s="108"/>
      <c r="D26" s="114">
        <v>100.71</v>
      </c>
      <c r="E26" s="123">
        <v>150</v>
      </c>
      <c r="F26" s="120"/>
      <c r="G26" s="43"/>
      <c r="H26" s="43"/>
      <c r="I26" s="71"/>
      <c r="J26" s="72"/>
    </row>
    <row r="27" spans="1:10" ht="18.75" customHeight="1">
      <c r="A27" s="107"/>
      <c r="B27" s="113" t="s">
        <v>89</v>
      </c>
      <c r="C27" s="108"/>
      <c r="D27" s="114">
        <v>486.21</v>
      </c>
      <c r="E27" s="123">
        <v>472.62</v>
      </c>
      <c r="F27" s="109"/>
      <c r="G27" s="4"/>
      <c r="H27" s="4"/>
      <c r="I27" s="114"/>
      <c r="J27" s="126"/>
    </row>
    <row r="28" spans="1:10" ht="18.75" customHeight="1">
      <c r="A28" s="107"/>
      <c r="B28" s="108" t="s">
        <v>90</v>
      </c>
      <c r="C28" s="108"/>
      <c r="D28" s="116"/>
      <c r="E28" s="115"/>
      <c r="F28" s="109"/>
      <c r="G28" s="4"/>
      <c r="H28" s="4"/>
      <c r="I28" s="114"/>
      <c r="J28" s="126"/>
    </row>
    <row r="29" spans="1:10" ht="18.75" customHeight="1">
      <c r="A29" s="23"/>
      <c r="B29" s="4"/>
      <c r="C29" s="4"/>
      <c r="D29" s="114"/>
      <c r="E29" s="123"/>
      <c r="F29" s="109"/>
      <c r="G29" s="4"/>
      <c r="H29" s="4"/>
      <c r="I29" s="114"/>
      <c r="J29" s="126"/>
    </row>
    <row r="30" spans="1:10" ht="18.75" customHeight="1">
      <c r="A30" s="23"/>
      <c r="B30" s="111" t="s">
        <v>91</v>
      </c>
      <c r="C30" s="4"/>
      <c r="D30" s="112">
        <f>SUM(D31:D32)</f>
        <v>322.96</v>
      </c>
      <c r="E30" s="71">
        <f>SUM(E31:E32)</f>
        <v>541.79</v>
      </c>
      <c r="F30" s="109"/>
      <c r="G30" s="130"/>
      <c r="H30" s="119"/>
      <c r="I30" s="74"/>
      <c r="J30" s="72"/>
    </row>
    <row r="31" spans="1:10" ht="18.75" customHeight="1">
      <c r="A31" s="107"/>
      <c r="B31" s="108" t="s">
        <v>92</v>
      </c>
      <c r="C31" s="108"/>
      <c r="D31" s="116">
        <v>322.96</v>
      </c>
      <c r="E31" s="115">
        <v>321.38</v>
      </c>
      <c r="F31" s="109"/>
      <c r="G31" s="4"/>
      <c r="H31" s="4"/>
      <c r="I31" s="114"/>
      <c r="J31" s="126"/>
    </row>
    <row r="32" spans="1:10" ht="18.75" customHeight="1">
      <c r="A32" s="131"/>
      <c r="B32" s="108" t="s">
        <v>93</v>
      </c>
      <c r="C32" s="132"/>
      <c r="D32" s="116"/>
      <c r="E32" s="115">
        <v>220.41</v>
      </c>
      <c r="F32" s="109"/>
      <c r="G32" s="4"/>
      <c r="H32" s="4"/>
      <c r="I32" s="114"/>
      <c r="J32" s="126"/>
    </row>
    <row r="33" spans="1:10" ht="12.75" customHeight="1">
      <c r="A33" s="133"/>
      <c r="B33" s="8"/>
      <c r="C33" s="8"/>
      <c r="D33" s="134"/>
      <c r="E33" s="135"/>
      <c r="F33" s="136"/>
      <c r="G33" s="8"/>
      <c r="H33" s="8"/>
      <c r="I33" s="134"/>
      <c r="J33" s="137"/>
    </row>
    <row r="34" spans="1:252" s="103" customFormat="1" ht="20.25" customHeight="1">
      <c r="A34" s="138"/>
      <c r="B34" s="139" t="s">
        <v>94</v>
      </c>
      <c r="C34" s="139"/>
      <c r="D34" s="140">
        <f>+D8+D12+D17+D24+D30</f>
        <v>46894.82</v>
      </c>
      <c r="E34" s="141">
        <f>+E8+E12+E17+E24+E30</f>
        <v>52231.06</v>
      </c>
      <c r="F34" s="142"/>
      <c r="G34" s="139" t="s">
        <v>95</v>
      </c>
      <c r="H34" s="139"/>
      <c r="I34" s="140">
        <f>+I8+I12+I21</f>
        <v>52385.71</v>
      </c>
      <c r="J34" s="143">
        <f>+J8+J12+J21</f>
        <v>53178.09</v>
      </c>
      <c r="IQ34" s="104"/>
      <c r="IR34" s="104"/>
    </row>
    <row r="35" spans="1:252" s="103" customFormat="1" ht="20.25" customHeight="1">
      <c r="A35" s="144"/>
      <c r="B35" s="145"/>
      <c r="C35" s="145"/>
      <c r="D35" s="134"/>
      <c r="E35" s="135"/>
      <c r="F35" s="146"/>
      <c r="G35" s="145"/>
      <c r="H35" s="145"/>
      <c r="I35" s="134"/>
      <c r="J35" s="137"/>
      <c r="IQ35" s="104"/>
      <c r="IR35" s="104"/>
    </row>
    <row r="36" spans="1:10" s="155" customFormat="1" ht="20.25" customHeight="1">
      <c r="A36" s="147"/>
      <c r="B36" s="148" t="s">
        <v>53</v>
      </c>
      <c r="C36" s="148"/>
      <c r="D36" s="149">
        <f>+I34-D34</f>
        <v>5490.889999999999</v>
      </c>
      <c r="E36" s="150">
        <f>+J34-E34</f>
        <v>947.0299999999988</v>
      </c>
      <c r="F36" s="151"/>
      <c r="G36" s="152"/>
      <c r="H36" s="152"/>
      <c r="I36" s="153"/>
      <c r="J36" s="154"/>
    </row>
    <row r="60" ht="15" customHeight="1"/>
    <row r="61" ht="8.25" customHeight="1"/>
    <row r="62" ht="18.75" customHeight="1"/>
    <row r="64" ht="15.75" customHeight="1"/>
    <row r="65536" ht="15" customHeight="1"/>
  </sheetData>
  <sheetProtection selectLockedCells="1" selectUnlockedCells="1"/>
  <mergeCells count="3">
    <mergeCell ref="A3:J3"/>
    <mergeCell ref="A5:E5"/>
    <mergeCell ref="F5:J5"/>
  </mergeCells>
  <printOptions/>
  <pageMargins left="0.5402777777777777" right="0.39375" top="0.5701388888888889" bottom="0.5902777777777778" header="0.5118055555555555" footer="0.5118055555555555"/>
  <pageSetup horizontalDpi="300" verticalDpi="3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lbertoldi</dc:creator>
  <cp:keywords/>
  <dc:description/>
  <cp:lastModifiedBy>lbertoldi</cp:lastModifiedBy>
  <cp:lastPrinted>2020-10-09T07:49:14Z</cp:lastPrinted>
  <dcterms:modified xsi:type="dcterms:W3CDTF">2020-10-09T07:49:16Z</dcterms:modified>
  <cp:category/>
  <cp:version/>
  <cp:contentType/>
  <cp:contentStatus/>
</cp:coreProperties>
</file>